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ocuments\KSAND\Board Meetings\2020-2021\KSAND Board Meetings\2021-03-30\"/>
    </mc:Choice>
  </mc:AlternateContent>
  <xr:revisionPtr revIDLastSave="0" documentId="8_{2C403C0F-EFAA-4211-9B32-6F4F1DBDA0F4}" xr6:coauthVersionLast="46" xr6:coauthVersionMax="46" xr10:uidLastSave="{00000000-0000-0000-0000-000000000000}"/>
  <bookViews>
    <workbookView xWindow="-110" yWindow="-110" windowWidth="18490" windowHeight="11020" tabRatio="500" xr2:uid="{00000000-000D-0000-FFFF-FFFF00000000}"/>
  </bookViews>
  <sheets>
    <sheet name="KSAND" sheetId="1" r:id="rId1"/>
    <sheet name="KSANDF" sheetId="2" r:id="rId2"/>
  </sheets>
  <definedNames>
    <definedName name="_GoBack" localSheetId="0">KSAND!#REF!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1" l="1"/>
  <c r="H72" i="1"/>
  <c r="G17" i="2"/>
  <c r="G37" i="2"/>
  <c r="G38" i="2"/>
  <c r="C17" i="2"/>
  <c r="C37" i="2"/>
  <c r="C38" i="2"/>
  <c r="G16" i="1"/>
  <c r="G72" i="1"/>
  <c r="F37" i="2"/>
  <c r="F17" i="2"/>
  <c r="F72" i="1"/>
  <c r="F38" i="2"/>
  <c r="F16" i="1"/>
  <c r="F73" i="1"/>
  <c r="E37" i="2"/>
  <c r="D37" i="2"/>
  <c r="E17" i="2"/>
  <c r="D17" i="2"/>
  <c r="E72" i="1"/>
  <c r="D72" i="1"/>
  <c r="C72" i="1"/>
  <c r="E16" i="1"/>
  <c r="D16" i="1"/>
  <c r="C16" i="1"/>
  <c r="D73" i="1" l="1"/>
  <c r="G73" i="1"/>
  <c r="H73" i="1"/>
</calcChain>
</file>

<file path=xl/sharedStrings.xml><?xml version="1.0" encoding="utf-8"?>
<sst xmlns="http://schemas.openxmlformats.org/spreadsheetml/2006/main" count="129" uniqueCount="119">
  <si>
    <t>Acct #</t>
  </si>
  <si>
    <t>2016-17</t>
  </si>
  <si>
    <t xml:space="preserve">2017-18 </t>
  </si>
  <si>
    <t>2018-19</t>
  </si>
  <si>
    <t>DESCRIPTION</t>
  </si>
  <si>
    <t>APPROVED</t>
  </si>
  <si>
    <t>REVENUE:</t>
  </si>
  <si>
    <t>MEMBERSHIP DUES (REBATES)</t>
  </si>
  <si>
    <t>FUNDRAISING for KSAND</t>
  </si>
  <si>
    <t>MEETING REGISTRATION</t>
  </si>
  <si>
    <t>MEETING SPONSORSHIP</t>
  </si>
  <si>
    <t>SPONSORS FOOD FOR MEETING</t>
  </si>
  <si>
    <t>ANNUAL MEETING EXHIBITOR FEES</t>
  </si>
  <si>
    <t>ADVERTISING FEES - JOB BANK</t>
  </si>
  <si>
    <t>Approval of CE Hours for CDR</t>
  </si>
  <si>
    <t>INTEREST INCOME</t>
  </si>
  <si>
    <t>Website Advertising/E-Blasts</t>
  </si>
  <si>
    <t>MISC RECEIPTS</t>
  </si>
  <si>
    <t>TOTAL REVENUE</t>
  </si>
  <si>
    <t>EXPENSES:</t>
  </si>
  <si>
    <t>EXECUTIVE DIRECTOR Compensation</t>
  </si>
  <si>
    <t>ANNUAL MEETING FACILITIES</t>
  </si>
  <si>
    <t>ANN MTG EQUIPMENT PURCHASE/RENT</t>
  </si>
  <si>
    <t>ANNUAL MEETING REGISTRATION</t>
  </si>
  <si>
    <t>ANNUAL MEETING SPEAKERS</t>
  </si>
  <si>
    <t>Speakers' Honorarium</t>
  </si>
  <si>
    <t>Speakers' Lodging</t>
  </si>
  <si>
    <t>Speakers' Travel</t>
  </si>
  <si>
    <t>ANNUAL MEETING FOOD</t>
  </si>
  <si>
    <t>ANNUAL MEETING INDIRECT</t>
  </si>
  <si>
    <t>ANN MTG BOARD LODGING</t>
  </si>
  <si>
    <t>ANN MTG PREP TRAVEL/LODGING</t>
  </si>
  <si>
    <t>AFFILIATE TRAINING</t>
  </si>
  <si>
    <t>HOD DELEGATE LODGING</t>
  </si>
  <si>
    <t>HOD DELEGATE FOOD</t>
  </si>
  <si>
    <t>FNCE RECEPTION</t>
  </si>
  <si>
    <t>BOARD MILEAGE/TOLLS</t>
  </si>
  <si>
    <t>BOARD RETREAT</t>
  </si>
  <si>
    <t>EXECUTIVE BOARD MATERIALS</t>
  </si>
  <si>
    <t>OFFICE SUPPLIES FOR BOARD MEMBERS</t>
  </si>
  <si>
    <t>NOMINATING COMMITTEE</t>
  </si>
  <si>
    <t>HISTORIAN</t>
  </si>
  <si>
    <t>ACADEMY Public Policy Workshop</t>
  </si>
  <si>
    <t>AND PUB POL WRKSHP regisr</t>
  </si>
  <si>
    <t>KSAND Public Policy Workshop</t>
  </si>
  <si>
    <t>KSAND Public Policy Wrkshp reception</t>
  </si>
  <si>
    <t>KSAND Public Policy Wrkshp print/ship</t>
  </si>
  <si>
    <t>KSAND Legis, tree manual</t>
  </si>
  <si>
    <t>KSAND LEGISLATIVE ACTIVITY</t>
  </si>
  <si>
    <t>TRAVEL/LODGING, PP PANEL</t>
  </si>
  <si>
    <t>NATIONAL NUTRITION MONTH</t>
  </si>
  <si>
    <t>KSAND EDUCATION GRANTS</t>
  </si>
  <si>
    <t>Professional Fees &amp; Expenses</t>
  </si>
  <si>
    <t>ACCOUNTANT (Tax prep)</t>
  </si>
  <si>
    <t>CERTIFICATE OF INCORPORATION</t>
  </si>
  <si>
    <t>AUDITORS/LEGAL</t>
  </si>
  <si>
    <t>POSTAGE</t>
  </si>
  <si>
    <t>OFFICE TELEPHONE/INTERNET</t>
  </si>
  <si>
    <t>OFFICER LIABILITY INSUR</t>
  </si>
  <si>
    <t>OFFICE SUPPLIES</t>
  </si>
  <si>
    <t>WEBMASTER</t>
  </si>
  <si>
    <t>WEBSITE MAINTENANCE</t>
  </si>
  <si>
    <t>TOTAL EXPENSE</t>
  </si>
  <si>
    <t>2016-2017</t>
  </si>
  <si>
    <t>2017-18</t>
  </si>
  <si>
    <t>Revenue</t>
  </si>
  <si>
    <t>Fundraising</t>
  </si>
  <si>
    <t>Networking Event-raffle</t>
  </si>
  <si>
    <t>Silent Auction</t>
  </si>
  <si>
    <t>Member donations</t>
  </si>
  <si>
    <t>Scholarship Donations</t>
  </si>
  <si>
    <t>Investment income</t>
  </si>
  <si>
    <t>Vanguard Invest income</t>
  </si>
  <si>
    <t>ANDF Investment Income</t>
  </si>
  <si>
    <t>Capitol Federal Invest Inc</t>
  </si>
  <si>
    <t>Other fundraising:</t>
  </si>
  <si>
    <t>Amazon Smile</t>
  </si>
  <si>
    <t>Dillons</t>
  </si>
  <si>
    <t>Meeting Sponsorship</t>
  </si>
  <si>
    <t>Total Income</t>
  </si>
  <si>
    <t>Expenses</t>
  </si>
  <si>
    <t>Scholarships</t>
  </si>
  <si>
    <t>Awardee meals/corsage</t>
  </si>
  <si>
    <t>Awards/50 yr Members</t>
  </si>
  <si>
    <t xml:space="preserve">Donations to Academy Foundation </t>
  </si>
  <si>
    <t>Fundraising expenses</t>
  </si>
  <si>
    <t>Professional Fees</t>
  </si>
  <si>
    <t>Legal Counsel/Audit Fees</t>
  </si>
  <si>
    <t>Certificate of Incorporation</t>
  </si>
  <si>
    <t>Tax Preparation</t>
  </si>
  <si>
    <t>Office Expense</t>
  </si>
  <si>
    <t>Printing and Mailing</t>
  </si>
  <si>
    <t>Bank services/stop payment</t>
  </si>
  <si>
    <t>Eventbrite/Paypal/Credit Crd/Square fee</t>
  </si>
  <si>
    <t>Meeting Expenses</t>
  </si>
  <si>
    <t>Contract services</t>
  </si>
  <si>
    <t>Total Expenses</t>
  </si>
  <si>
    <t>2019-2020</t>
  </si>
  <si>
    <t xml:space="preserve">FNCE REGISTRATION </t>
  </si>
  <si>
    <t>FNCE LODGING</t>
  </si>
  <si>
    <t>FNCE FOOD</t>
  </si>
  <si>
    <t>FNCE TRAVEL</t>
  </si>
  <si>
    <t>PPW travel x 2</t>
  </si>
  <si>
    <t>PWW Food per diem 3 days x 2</t>
  </si>
  <si>
    <t>PWW Lodge hotel 2 nite double occup.</t>
  </si>
  <si>
    <t>NET PROFIT or (LOSS)</t>
  </si>
  <si>
    <t>Additional Requests</t>
  </si>
  <si>
    <t>MEMBERSHIP RECRUITMENT/ Networking</t>
  </si>
  <si>
    <t>Not accepted at this time</t>
  </si>
  <si>
    <t xml:space="preserve">KSAND BUDGET </t>
  </si>
  <si>
    <t xml:space="preserve">KSANDF BUDGET </t>
  </si>
  <si>
    <t>Currently Budgeted</t>
  </si>
  <si>
    <t>Speakers' Misc, (Gift)</t>
  </si>
  <si>
    <t>2020-2021</t>
  </si>
  <si>
    <t>Practitioner Grant Fund</t>
  </si>
  <si>
    <t>2021-2022</t>
  </si>
  <si>
    <t>MARKETING</t>
  </si>
  <si>
    <t>??</t>
  </si>
  <si>
    <t>KSAND PPW items for speakers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</si>
</sst>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rgb="FF000000"/>
      <name val="Calibri"/>
      <family val="2"/>
      <charset val="1"/>
    </font>
    <font>
      <sz val="10"/>
      <name val="Arial"/>
    </font>
    <font>
      <sz val="10"/>
      <name val="Arial"/>
      <family val="2"/>
      <charset val="1"/>
    </font>
    <font>
      <b/>
      <sz val="10"/>
      <color rgb="FF000000"/>
      <name val="Cambria"/>
      <family val="1"/>
      <charset val="1"/>
    </font>
    <font>
      <b/>
      <sz val="8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1"/>
      <color rgb="FF4F81BD"/>
      <name val="Calibri"/>
      <family val="2"/>
      <charset val="1"/>
    </font>
    <font>
      <sz val="11"/>
      <color rgb="FFE46C0A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</font>
    <font>
      <b/>
      <sz val="10"/>
      <color rgb="FF000000"/>
      <name val="Cambria"/>
      <family val="1"/>
    </font>
    <font>
      <sz val="10"/>
      <color rgb="FFFF0000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Calibri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</font>
    <font>
      <sz val="11"/>
      <color theme="0" tint="-0.14999847407452621"/>
      <name val="Calibri"/>
      <family val="2"/>
      <charset val="1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8080"/>
      </patternFill>
    </fill>
    <fill>
      <patternFill patternType="solid">
        <fgColor theme="0" tint="-0.14999847407452621"/>
        <bgColor rgb="FFFF9900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969696"/>
      </patternFill>
    </fill>
    <fill>
      <patternFill patternType="solid">
        <fgColor theme="0" tint="-0.14999847407452621"/>
        <bgColor rgb="FFCCC1DA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Border="0" applyAlignment="0" applyProtection="0"/>
    <xf numFmtId="0" fontId="2" fillId="0" borderId="0"/>
  </cellStyleXfs>
  <cellXfs count="78">
    <xf numFmtId="0" fontId="0" fillId="0" borderId="0" xfId="0"/>
    <xf numFmtId="0" fontId="0" fillId="0" borderId="2" xfId="0" applyBorder="1"/>
    <xf numFmtId="0" fontId="6" fillId="0" borderId="0" xfId="0" applyFont="1"/>
    <xf numFmtId="0" fontId="7" fillId="0" borderId="0" xfId="0" applyFont="1"/>
    <xf numFmtId="0" fontId="8" fillId="0" borderId="2" xfId="0" applyFont="1" applyBorder="1"/>
    <xf numFmtId="44" fontId="1" fillId="0" borderId="2" xfId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2" fontId="0" fillId="0" borderId="0" xfId="0" applyNumberFormat="1"/>
    <xf numFmtId="0" fontId="12" fillId="0" borderId="2" xfId="0" applyFont="1" applyBorder="1" applyAlignment="1">
      <alignment wrapText="1"/>
    </xf>
    <xf numFmtId="0" fontId="14" fillId="0" borderId="2" xfId="0" applyFont="1" applyBorder="1"/>
    <xf numFmtId="0" fontId="12" fillId="0" borderId="2" xfId="0" applyFont="1" applyBorder="1"/>
    <xf numFmtId="44" fontId="15" fillId="0" borderId="2" xfId="1" applyFont="1" applyBorder="1"/>
    <xf numFmtId="0" fontId="3" fillId="2" borderId="2" xfId="0" applyFont="1" applyFill="1" applyBorder="1" applyAlignment="1">
      <alignment horizontal="center" vertical="top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right" vertical="top" wrapText="1"/>
    </xf>
    <xf numFmtId="3" fontId="0" fillId="2" borderId="2" xfId="0" applyNumberFormat="1" applyFill="1" applyBorder="1"/>
    <xf numFmtId="0" fontId="5" fillId="2" borderId="2" xfId="0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right" vertical="top" wrapText="1"/>
    </xf>
    <xf numFmtId="3" fontId="13" fillId="2" borderId="2" xfId="0" applyNumberFormat="1" applyFont="1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3" fillId="3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wrapText="1"/>
    </xf>
    <xf numFmtId="3" fontId="16" fillId="2" borderId="2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5" fillId="0" borderId="2" xfId="0" applyFont="1" applyFill="1" applyBorder="1" applyAlignment="1">
      <alignment wrapText="1"/>
    </xf>
    <xf numFmtId="44" fontId="1" fillId="0" borderId="2" xfId="1" applyFill="1" applyBorder="1"/>
    <xf numFmtId="44" fontId="1" fillId="0" borderId="0" xfId="1" applyBorder="1"/>
    <xf numFmtId="44" fontId="1" fillId="2" borderId="2" xfId="1" applyFill="1" applyBorder="1"/>
    <xf numFmtId="44" fontId="9" fillId="2" borderId="2" xfId="1" applyFont="1" applyFill="1" applyBorder="1" applyAlignment="1">
      <alignment horizontal="center" vertical="center"/>
    </xf>
    <xf numFmtId="44" fontId="17" fillId="2" borderId="2" xfId="1" applyFont="1" applyFill="1" applyBorder="1"/>
    <xf numFmtId="44" fontId="15" fillId="2" borderId="2" xfId="1" applyFont="1" applyFill="1" applyBorder="1"/>
    <xf numFmtId="44" fontId="9" fillId="0" borderId="2" xfId="1" applyFont="1" applyFill="1" applyBorder="1" applyAlignment="1">
      <alignment horizontal="center" vertical="center"/>
    </xf>
    <xf numFmtId="0" fontId="0" fillId="0" borderId="0" xfId="0" applyBorder="1"/>
    <xf numFmtId="44" fontId="18" fillId="0" borderId="2" xfId="1" applyFont="1" applyFill="1" applyBorder="1"/>
    <xf numFmtId="0" fontId="19" fillId="0" borderId="0" xfId="0" applyFont="1"/>
    <xf numFmtId="0" fontId="20" fillId="7" borderId="1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20" fillId="8" borderId="6" xfId="0" applyFont="1" applyFill="1" applyBorder="1" applyAlignment="1">
      <alignment vertical="center"/>
    </xf>
    <xf numFmtId="2" fontId="20" fillId="2" borderId="6" xfId="0" applyNumberFormat="1" applyFont="1" applyFill="1" applyBorder="1" applyAlignment="1">
      <alignment vertical="center"/>
    </xf>
    <xf numFmtId="2" fontId="20" fillId="10" borderId="2" xfId="0" applyNumberFormat="1" applyFont="1" applyFill="1" applyBorder="1" applyAlignment="1">
      <alignment vertical="center"/>
    </xf>
    <xf numFmtId="0" fontId="20" fillId="0" borderId="3" xfId="0" applyFont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top" wrapText="1"/>
    </xf>
    <xf numFmtId="0" fontId="21" fillId="2" borderId="2" xfId="0" applyFont="1" applyFill="1" applyBorder="1"/>
    <xf numFmtId="2" fontId="19" fillId="2" borderId="2" xfId="0" applyNumberFormat="1" applyFont="1" applyFill="1" applyBorder="1"/>
    <xf numFmtId="2" fontId="19" fillId="0" borderId="2" xfId="0" applyNumberFormat="1" applyFont="1" applyBorder="1"/>
    <xf numFmtId="0" fontId="12" fillId="0" borderId="3" xfId="0" applyFont="1" applyBorder="1" applyAlignment="1">
      <alignment vertical="top" wrapText="1"/>
    </xf>
    <xf numFmtId="0" fontId="19" fillId="2" borderId="2" xfId="0" applyFont="1" applyFill="1" applyBorder="1" applyAlignment="1">
      <alignment vertical="top" wrapText="1"/>
    </xf>
    <xf numFmtId="0" fontId="19" fillId="2" borderId="2" xfId="0" applyFont="1" applyFill="1" applyBorder="1"/>
    <xf numFmtId="0" fontId="12" fillId="0" borderId="3" xfId="0" applyFont="1" applyBorder="1" applyAlignment="1">
      <alignment wrapText="1"/>
    </xf>
    <xf numFmtId="4" fontId="19" fillId="2" borderId="2" xfId="0" applyNumberFormat="1" applyFont="1" applyFill="1" applyBorder="1" applyAlignment="1">
      <alignment vertical="top" wrapText="1"/>
    </xf>
    <xf numFmtId="0" fontId="19" fillId="0" borderId="3" xfId="0" applyFont="1" applyBorder="1" applyAlignment="1">
      <alignment wrapText="1"/>
    </xf>
    <xf numFmtId="44" fontId="22" fillId="0" borderId="2" xfId="1" applyFont="1" applyBorder="1"/>
    <xf numFmtId="0" fontId="12" fillId="0" borderId="4" xfId="0" applyFont="1" applyBorder="1" applyAlignment="1">
      <alignment wrapText="1"/>
    </xf>
    <xf numFmtId="44" fontId="22" fillId="2" borderId="2" xfId="1" applyFont="1" applyFill="1" applyBorder="1" applyAlignment="1">
      <alignment vertical="top" wrapText="1"/>
    </xf>
    <xf numFmtId="44" fontId="22" fillId="2" borderId="2" xfId="1" applyFont="1" applyFill="1" applyBorder="1"/>
    <xf numFmtId="44" fontId="22" fillId="2" borderId="2" xfId="1" applyFont="1" applyFill="1" applyBorder="1" applyAlignment="1">
      <alignment horizontal="center" wrapText="1"/>
    </xf>
    <xf numFmtId="44" fontId="23" fillId="2" borderId="2" xfId="1" applyFont="1" applyFill="1" applyBorder="1"/>
    <xf numFmtId="44" fontId="23" fillId="2" borderId="2" xfId="1" applyFont="1" applyFill="1" applyBorder="1" applyAlignment="1">
      <alignment vertical="top" wrapText="1"/>
    </xf>
    <xf numFmtId="44" fontId="23" fillId="0" borderId="2" xfId="1" applyFont="1" applyBorder="1"/>
    <xf numFmtId="0" fontId="24" fillId="0" borderId="0" xfId="0" applyFont="1"/>
    <xf numFmtId="44" fontId="18" fillId="2" borderId="2" xfId="1" applyFont="1" applyFill="1" applyBorder="1"/>
    <xf numFmtId="0" fontId="0" fillId="9" borderId="0" xfId="0" applyFill="1"/>
    <xf numFmtId="44" fontId="15" fillId="0" borderId="2" xfId="1" applyFont="1" applyFill="1" applyBorder="1"/>
    <xf numFmtId="44" fontId="1" fillId="0" borderId="0" xfId="1" applyFill="1" applyBorder="1"/>
    <xf numFmtId="0" fontId="25" fillId="11" borderId="0" xfId="0" applyFont="1" applyFill="1"/>
    <xf numFmtId="44" fontId="1" fillId="11" borderId="2" xfId="1" applyFill="1" applyBorder="1"/>
  </cellXfs>
  <cellStyles count="3">
    <cellStyle name="Currency" xfId="1" builtinId="4"/>
    <cellStyle name="Explanatory Text" xfId="2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BBB59"/>
      <rgbColor rgb="FFFFC000"/>
      <rgbColor rgb="FFFF9900"/>
      <rgbColor rgb="FFE46C0A"/>
      <rgbColor rgb="FF4F81BD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37</xdr:row>
      <xdr:rowOff>0</xdr:rowOff>
    </xdr:from>
    <xdr:to>
      <xdr:col>3</xdr:col>
      <xdr:colOff>151920</xdr:colOff>
      <xdr:row>37</xdr:row>
      <xdr:rowOff>151920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456000" y="7438680"/>
          <a:ext cx="151920" cy="151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tabSelected="1" zoomScale="80" zoomScaleNormal="80" workbookViewId="0">
      <selection activeCell="H84" sqref="H84"/>
    </sheetView>
  </sheetViews>
  <sheetFormatPr defaultColWidth="8.81640625" defaultRowHeight="14.5" x14ac:dyDescent="0.35"/>
  <cols>
    <col min="1" max="1" width="7.36328125" customWidth="1"/>
    <col min="2" max="2" width="34.6328125" style="43" bestFit="1" customWidth="1"/>
    <col min="3" max="5" width="11.453125" style="43" bestFit="1" customWidth="1"/>
    <col min="6" max="6" width="12.36328125" style="37" bestFit="1" customWidth="1"/>
    <col min="7" max="7" width="12.36328125" style="75" customWidth="1"/>
    <col min="8" max="8" width="15.1796875" customWidth="1"/>
    <col min="9" max="9" width="34.81640625" customWidth="1"/>
    <col min="10" max="1026" width="8.81640625" customWidth="1"/>
  </cols>
  <sheetData>
    <row r="1" spans="1:8" x14ac:dyDescent="0.35">
      <c r="A1" t="s">
        <v>0</v>
      </c>
      <c r="B1" s="31" t="s">
        <v>109</v>
      </c>
      <c r="C1" s="27" t="s">
        <v>1</v>
      </c>
      <c r="D1" s="28" t="s">
        <v>2</v>
      </c>
      <c r="E1" s="29" t="s">
        <v>3</v>
      </c>
      <c r="F1" s="41" t="s">
        <v>97</v>
      </c>
      <c r="G1" s="41" t="s">
        <v>113</v>
      </c>
      <c r="H1" s="73" t="s">
        <v>115</v>
      </c>
    </row>
    <row r="2" spans="1:8" x14ac:dyDescent="0.35">
      <c r="B2" s="6" t="s">
        <v>4</v>
      </c>
      <c r="C2" s="30" t="s">
        <v>5</v>
      </c>
      <c r="D2" s="30" t="s">
        <v>5</v>
      </c>
      <c r="E2" s="30" t="s">
        <v>5</v>
      </c>
      <c r="F2" s="30" t="s">
        <v>5</v>
      </c>
      <c r="G2" s="30" t="s">
        <v>5</v>
      </c>
    </row>
    <row r="3" spans="1:8" x14ac:dyDescent="0.35">
      <c r="B3" s="6"/>
      <c r="C3" s="14"/>
      <c r="D3" s="15"/>
      <c r="E3" s="15"/>
      <c r="F3" s="38"/>
      <c r="G3" s="38"/>
    </row>
    <row r="4" spans="1:8" x14ac:dyDescent="0.35">
      <c r="B4" s="7" t="s">
        <v>6</v>
      </c>
      <c r="C4" s="16"/>
      <c r="D4" s="15"/>
      <c r="E4" s="15"/>
      <c r="F4" s="38"/>
      <c r="G4" s="38"/>
    </row>
    <row r="5" spans="1:8" ht="17.25" customHeight="1" x14ac:dyDescent="0.35">
      <c r="A5">
        <v>4100</v>
      </c>
      <c r="B5" s="8" t="s">
        <v>7</v>
      </c>
      <c r="C5" s="17">
        <v>23000</v>
      </c>
      <c r="D5" s="18">
        <v>24000</v>
      </c>
      <c r="E5" s="18">
        <v>23600</v>
      </c>
      <c r="F5" s="38">
        <v>23000</v>
      </c>
      <c r="G5" s="38">
        <v>21000</v>
      </c>
      <c r="H5" s="36">
        <v>21000</v>
      </c>
    </row>
    <row r="6" spans="1:8" ht="18.75" customHeight="1" x14ac:dyDescent="0.35">
      <c r="A6">
        <v>4200</v>
      </c>
      <c r="B6" s="8" t="s">
        <v>8</v>
      </c>
      <c r="C6" s="19">
        <v>500</v>
      </c>
      <c r="D6" s="15">
        <v>120</v>
      </c>
      <c r="E6" s="15">
        <v>120</v>
      </c>
      <c r="F6" s="38">
        <v>120</v>
      </c>
      <c r="G6" s="38">
        <v>150</v>
      </c>
      <c r="H6" s="77">
        <v>200</v>
      </c>
    </row>
    <row r="7" spans="1:8" x14ac:dyDescent="0.35">
      <c r="A7">
        <v>4250</v>
      </c>
      <c r="B7" s="8" t="s">
        <v>9</v>
      </c>
      <c r="C7" s="18">
        <v>14000</v>
      </c>
      <c r="D7" s="18">
        <v>24000</v>
      </c>
      <c r="E7" s="18">
        <v>16000</v>
      </c>
      <c r="F7" s="38">
        <v>15000</v>
      </c>
      <c r="G7" s="38">
        <v>15000</v>
      </c>
      <c r="H7" s="36">
        <v>15000</v>
      </c>
    </row>
    <row r="8" spans="1:8" x14ac:dyDescent="0.35">
      <c r="A8">
        <v>4260</v>
      </c>
      <c r="B8" s="8" t="s">
        <v>10</v>
      </c>
      <c r="C8" s="18">
        <v>6000</v>
      </c>
      <c r="D8" s="18">
        <v>10000</v>
      </c>
      <c r="E8" s="18">
        <v>10000</v>
      </c>
      <c r="F8" s="38">
        <v>7000</v>
      </c>
      <c r="G8" s="38">
        <v>7000</v>
      </c>
      <c r="H8" s="36">
        <v>7000</v>
      </c>
    </row>
    <row r="9" spans="1:8" ht="14.25" customHeight="1" x14ac:dyDescent="0.35">
      <c r="A9">
        <v>4270</v>
      </c>
      <c r="B9" s="8" t="s">
        <v>11</v>
      </c>
      <c r="C9" s="18">
        <v>3000</v>
      </c>
      <c r="D9" s="18">
        <v>6000</v>
      </c>
      <c r="E9" s="18">
        <v>6000</v>
      </c>
      <c r="F9" s="38">
        <v>7000</v>
      </c>
      <c r="G9" s="38">
        <v>7000</v>
      </c>
      <c r="H9" s="36">
        <v>7000</v>
      </c>
    </row>
    <row r="10" spans="1:8" ht="14.25" customHeight="1" x14ac:dyDescent="0.35">
      <c r="A10">
        <v>4280</v>
      </c>
      <c r="B10" s="8" t="s">
        <v>12</v>
      </c>
      <c r="C10" s="18"/>
      <c r="D10" s="18">
        <v>400</v>
      </c>
      <c r="E10" s="18">
        <v>3000</v>
      </c>
      <c r="F10" s="38">
        <v>2000</v>
      </c>
      <c r="G10" s="38">
        <v>1800</v>
      </c>
      <c r="H10" s="36">
        <v>1800</v>
      </c>
    </row>
    <row r="11" spans="1:8" x14ac:dyDescent="0.35">
      <c r="A11">
        <v>4300</v>
      </c>
      <c r="B11" s="8" t="s">
        <v>13</v>
      </c>
      <c r="C11" s="17">
        <v>5000</v>
      </c>
      <c r="D11" s="18">
        <v>5000</v>
      </c>
      <c r="E11" s="18">
        <v>3000</v>
      </c>
      <c r="F11" s="38">
        <v>3000</v>
      </c>
      <c r="G11" s="38">
        <v>1500</v>
      </c>
      <c r="H11" s="36">
        <v>1500</v>
      </c>
    </row>
    <row r="12" spans="1:8" x14ac:dyDescent="0.35">
      <c r="A12">
        <v>4400</v>
      </c>
      <c r="B12" s="8" t="s">
        <v>14</v>
      </c>
      <c r="C12" s="15">
        <v>150</v>
      </c>
      <c r="D12" s="19">
        <v>180</v>
      </c>
      <c r="E12" s="18">
        <v>180</v>
      </c>
      <c r="F12" s="38">
        <v>180</v>
      </c>
      <c r="G12" s="38">
        <v>180</v>
      </c>
      <c r="H12" s="36">
        <v>180</v>
      </c>
    </row>
    <row r="13" spans="1:8" x14ac:dyDescent="0.35">
      <c r="A13">
        <v>4510</v>
      </c>
      <c r="B13" s="8" t="s">
        <v>15</v>
      </c>
      <c r="C13" s="19">
        <v>300</v>
      </c>
      <c r="D13" s="15">
        <v>500</v>
      </c>
      <c r="E13" s="18">
        <v>300</v>
      </c>
      <c r="F13" s="38">
        <v>300</v>
      </c>
      <c r="G13" s="38">
        <v>250</v>
      </c>
      <c r="H13" s="36">
        <v>250</v>
      </c>
    </row>
    <row r="14" spans="1:8" ht="15.75" customHeight="1" x14ac:dyDescent="0.35">
      <c r="A14">
        <v>4850</v>
      </c>
      <c r="B14" s="8" t="s">
        <v>16</v>
      </c>
      <c r="C14" s="19">
        <v>250</v>
      </c>
      <c r="D14" s="15">
        <v>250</v>
      </c>
      <c r="E14" s="18">
        <v>100</v>
      </c>
      <c r="F14" s="38">
        <v>100</v>
      </c>
      <c r="G14" s="38">
        <v>100</v>
      </c>
      <c r="H14" s="36">
        <v>100</v>
      </c>
    </row>
    <row r="15" spans="1:8" ht="18" customHeight="1" x14ac:dyDescent="0.35">
      <c r="A15">
        <v>4900</v>
      </c>
      <c r="B15" s="8" t="s">
        <v>17</v>
      </c>
      <c r="C15" s="19">
        <v>0</v>
      </c>
      <c r="D15" s="15">
        <v>0</v>
      </c>
      <c r="E15" s="18">
        <v>0</v>
      </c>
      <c r="F15" s="38">
        <v>0</v>
      </c>
      <c r="G15" s="38"/>
      <c r="H15" s="36"/>
    </row>
    <row r="16" spans="1:8" ht="18" customHeight="1" x14ac:dyDescent="0.35">
      <c r="B16" s="7" t="s">
        <v>18</v>
      </c>
      <c r="C16" s="20">
        <f t="shared" ref="C16:H16" si="0">SUM(C5:C15)</f>
        <v>52200</v>
      </c>
      <c r="D16" s="21">
        <f t="shared" si="0"/>
        <v>70450</v>
      </c>
      <c r="E16" s="21">
        <f t="shared" si="0"/>
        <v>62300</v>
      </c>
      <c r="F16" s="39">
        <f t="shared" si="0"/>
        <v>57700</v>
      </c>
      <c r="G16" s="39">
        <f t="shared" si="0"/>
        <v>53980</v>
      </c>
      <c r="H16" s="42">
        <f t="shared" si="0"/>
        <v>54030</v>
      </c>
    </row>
    <row r="17" spans="1:9" x14ac:dyDescent="0.35">
      <c r="B17" s="7"/>
      <c r="C17" s="22"/>
      <c r="D17" s="15"/>
      <c r="E17" s="15"/>
      <c r="F17" s="38"/>
      <c r="G17" s="38"/>
      <c r="H17" s="36"/>
    </row>
    <row r="18" spans="1:9" x14ac:dyDescent="0.35">
      <c r="B18" s="7" t="s">
        <v>19</v>
      </c>
      <c r="C18" s="22"/>
      <c r="D18" s="15"/>
      <c r="E18" s="15"/>
      <c r="F18" s="38"/>
      <c r="G18" s="38"/>
      <c r="H18" s="36"/>
    </row>
    <row r="19" spans="1:9" x14ac:dyDescent="0.35">
      <c r="A19">
        <v>5010</v>
      </c>
      <c r="B19" s="8" t="s">
        <v>20</v>
      </c>
      <c r="C19" s="18">
        <v>30600</v>
      </c>
      <c r="D19" s="18">
        <v>31200</v>
      </c>
      <c r="E19" s="18">
        <v>30368</v>
      </c>
      <c r="F19" s="38">
        <v>32400</v>
      </c>
      <c r="G19" s="38">
        <v>30600</v>
      </c>
      <c r="H19" s="36">
        <v>30600</v>
      </c>
    </row>
    <row r="20" spans="1:9" x14ac:dyDescent="0.35">
      <c r="A20">
        <v>5110</v>
      </c>
      <c r="B20" s="35" t="s">
        <v>21</v>
      </c>
      <c r="C20" s="18">
        <v>0</v>
      </c>
      <c r="D20" s="18">
        <v>0</v>
      </c>
      <c r="E20" s="15">
        <v>0</v>
      </c>
      <c r="F20" s="38">
        <v>3500</v>
      </c>
      <c r="G20" s="38">
        <v>0</v>
      </c>
      <c r="H20" s="77">
        <v>2500</v>
      </c>
    </row>
    <row r="21" spans="1:9" x14ac:dyDescent="0.35">
      <c r="A21" s="33">
        <v>5120</v>
      </c>
      <c r="B21" s="8" t="s">
        <v>22</v>
      </c>
      <c r="C21" s="18">
        <v>900</v>
      </c>
      <c r="D21" s="15">
        <v>1500</v>
      </c>
      <c r="E21" s="15">
        <v>800</v>
      </c>
      <c r="F21" s="38">
        <v>200</v>
      </c>
      <c r="G21" s="38"/>
      <c r="H21" s="77">
        <v>500</v>
      </c>
    </row>
    <row r="22" spans="1:9" ht="18.75" customHeight="1" x14ac:dyDescent="0.35">
      <c r="A22">
        <v>5130</v>
      </c>
      <c r="B22" s="8" t="s">
        <v>23</v>
      </c>
      <c r="C22" s="17">
        <v>1100</v>
      </c>
      <c r="D22" s="18">
        <v>1100</v>
      </c>
      <c r="E22" s="18">
        <v>1000</v>
      </c>
      <c r="F22" s="38">
        <v>1000</v>
      </c>
      <c r="G22" s="38">
        <v>1000</v>
      </c>
      <c r="H22" s="36">
        <v>1000</v>
      </c>
      <c r="I22" t="s">
        <v>117</v>
      </c>
    </row>
    <row r="23" spans="1:9" x14ac:dyDescent="0.35">
      <c r="A23">
        <v>5150</v>
      </c>
      <c r="B23" s="8" t="s">
        <v>24</v>
      </c>
      <c r="C23" s="17"/>
      <c r="D23" s="15"/>
      <c r="E23" s="15"/>
      <c r="F23" s="38"/>
      <c r="G23" s="38"/>
      <c r="H23" s="36"/>
    </row>
    <row r="24" spans="1:9" x14ac:dyDescent="0.35">
      <c r="A24">
        <v>5151</v>
      </c>
      <c r="B24" s="8" t="s">
        <v>25</v>
      </c>
      <c r="C24" s="23">
        <v>1000</v>
      </c>
      <c r="D24" s="15">
        <v>1000</v>
      </c>
      <c r="E24" s="15">
        <v>1000</v>
      </c>
      <c r="F24" s="38">
        <v>1000</v>
      </c>
      <c r="G24" s="38">
        <v>1000</v>
      </c>
      <c r="H24" s="36">
        <v>1000</v>
      </c>
    </row>
    <row r="25" spans="1:9" x14ac:dyDescent="0.35">
      <c r="A25">
        <v>5152</v>
      </c>
      <c r="B25" s="8" t="s">
        <v>26</v>
      </c>
      <c r="C25" s="23">
        <v>400</v>
      </c>
      <c r="D25" s="15">
        <v>900</v>
      </c>
      <c r="E25" s="15">
        <v>900</v>
      </c>
      <c r="F25" s="38">
        <v>1000</v>
      </c>
      <c r="G25" s="38">
        <v>1000</v>
      </c>
      <c r="H25" s="36">
        <v>1000</v>
      </c>
    </row>
    <row r="26" spans="1:9" ht="18.75" customHeight="1" x14ac:dyDescent="0.35">
      <c r="A26">
        <v>5153</v>
      </c>
      <c r="B26" s="8" t="s">
        <v>27</v>
      </c>
      <c r="C26" s="23">
        <v>600</v>
      </c>
      <c r="D26" s="15">
        <v>800</v>
      </c>
      <c r="E26" s="15">
        <v>700</v>
      </c>
      <c r="F26" s="38">
        <v>700</v>
      </c>
      <c r="G26" s="38">
        <v>750</v>
      </c>
      <c r="H26" s="36">
        <v>750</v>
      </c>
    </row>
    <row r="27" spans="1:9" ht="18.75" customHeight="1" x14ac:dyDescent="0.35">
      <c r="A27">
        <v>5154</v>
      </c>
      <c r="B27" s="8" t="s">
        <v>112</v>
      </c>
      <c r="C27" s="23">
        <v>100</v>
      </c>
      <c r="D27" s="15">
        <v>100</v>
      </c>
      <c r="E27" s="15">
        <v>100</v>
      </c>
      <c r="F27" s="38">
        <v>150</v>
      </c>
      <c r="G27" s="38">
        <v>150</v>
      </c>
      <c r="H27" s="36">
        <v>150</v>
      </c>
    </row>
    <row r="28" spans="1:9" ht="18.75" customHeight="1" x14ac:dyDescent="0.35">
      <c r="A28">
        <v>5160</v>
      </c>
      <c r="B28" s="8" t="s">
        <v>28</v>
      </c>
      <c r="C28" s="17">
        <v>6000</v>
      </c>
      <c r="D28" s="18">
        <v>20000</v>
      </c>
      <c r="E28" s="18">
        <v>6000</v>
      </c>
      <c r="F28" s="38">
        <v>6000</v>
      </c>
      <c r="G28" s="38">
        <v>6000</v>
      </c>
      <c r="H28" s="36">
        <v>6000</v>
      </c>
    </row>
    <row r="29" spans="1:9" x14ac:dyDescent="0.35">
      <c r="A29">
        <v>5170</v>
      </c>
      <c r="B29" s="8" t="s">
        <v>29</v>
      </c>
      <c r="C29" s="19">
        <v>500</v>
      </c>
      <c r="D29" s="15">
        <v>500</v>
      </c>
      <c r="E29" s="15">
        <v>500</v>
      </c>
      <c r="F29" s="38">
        <v>400</v>
      </c>
      <c r="G29" s="38">
        <v>450</v>
      </c>
      <c r="H29" s="36">
        <v>450</v>
      </c>
    </row>
    <row r="30" spans="1:9" ht="18" customHeight="1" x14ac:dyDescent="0.35">
      <c r="A30">
        <v>5180</v>
      </c>
      <c r="B30" s="8" t="s">
        <v>30</v>
      </c>
      <c r="C30" s="17">
        <v>450</v>
      </c>
      <c r="D30" s="15">
        <v>400</v>
      </c>
      <c r="E30" s="15">
        <v>500</v>
      </c>
      <c r="F30" s="38">
        <v>600</v>
      </c>
      <c r="G30" s="38">
        <v>500</v>
      </c>
      <c r="H30" s="36">
        <v>500</v>
      </c>
    </row>
    <row r="31" spans="1:9" ht="17.25" customHeight="1" x14ac:dyDescent="0.35">
      <c r="A31">
        <v>5190</v>
      </c>
      <c r="B31" s="8" t="s">
        <v>31</v>
      </c>
      <c r="C31" s="17">
        <v>100</v>
      </c>
      <c r="D31" s="15">
        <v>50</v>
      </c>
      <c r="E31" s="15">
        <v>200</v>
      </c>
      <c r="F31" s="38">
        <v>150</v>
      </c>
      <c r="G31" s="38">
        <v>200</v>
      </c>
      <c r="H31" s="36">
        <v>200</v>
      </c>
    </row>
    <row r="32" spans="1:9" x14ac:dyDescent="0.35">
      <c r="A32">
        <v>5210</v>
      </c>
      <c r="B32" s="8" t="s">
        <v>98</v>
      </c>
      <c r="C32" s="19">
        <v>750</v>
      </c>
      <c r="D32" s="15">
        <v>395</v>
      </c>
      <c r="E32" s="15">
        <v>395</v>
      </c>
      <c r="F32" s="38">
        <v>395</v>
      </c>
      <c r="G32" s="38">
        <v>395</v>
      </c>
      <c r="H32" s="36">
        <v>395</v>
      </c>
    </row>
    <row r="33" spans="1:14" x14ac:dyDescent="0.35">
      <c r="A33">
        <v>5215</v>
      </c>
      <c r="B33" s="8" t="s">
        <v>99</v>
      </c>
      <c r="C33" s="19">
        <v>1360</v>
      </c>
      <c r="D33" s="15">
        <v>816</v>
      </c>
      <c r="E33" s="15">
        <v>775</v>
      </c>
      <c r="F33" s="38">
        <v>800</v>
      </c>
      <c r="G33" s="38">
        <v>800</v>
      </c>
      <c r="H33" s="77"/>
    </row>
    <row r="34" spans="1:14" x14ac:dyDescent="0.35">
      <c r="A34">
        <v>5220</v>
      </c>
      <c r="B34" s="8" t="s">
        <v>100</v>
      </c>
      <c r="C34" s="19">
        <v>552</v>
      </c>
      <c r="D34" s="15">
        <v>400</v>
      </c>
      <c r="E34" s="15">
        <v>350</v>
      </c>
      <c r="F34" s="38">
        <v>325</v>
      </c>
      <c r="G34" s="38">
        <v>325</v>
      </c>
      <c r="H34" s="77"/>
    </row>
    <row r="35" spans="1:14" x14ac:dyDescent="0.35">
      <c r="A35">
        <v>5225</v>
      </c>
      <c r="B35" s="8" t="s">
        <v>101</v>
      </c>
      <c r="C35" s="19">
        <v>900</v>
      </c>
      <c r="D35" s="15">
        <v>330</v>
      </c>
      <c r="E35" s="15">
        <v>400</v>
      </c>
      <c r="F35" s="38">
        <v>400</v>
      </c>
      <c r="G35" s="38">
        <v>400</v>
      </c>
      <c r="H35" s="77"/>
    </row>
    <row r="36" spans="1:14" x14ac:dyDescent="0.35">
      <c r="A36">
        <v>5240</v>
      </c>
      <c r="B36" s="8" t="s">
        <v>32</v>
      </c>
      <c r="C36" s="19">
        <v>550</v>
      </c>
      <c r="D36" s="15">
        <v>823</v>
      </c>
      <c r="E36" s="15">
        <v>385</v>
      </c>
      <c r="F36" s="38">
        <v>400</v>
      </c>
      <c r="G36" s="38">
        <v>400</v>
      </c>
      <c r="H36" s="77"/>
    </row>
    <row r="37" spans="1:14" x14ac:dyDescent="0.35">
      <c r="A37">
        <v>5260</v>
      </c>
      <c r="B37" s="8" t="s">
        <v>33</v>
      </c>
      <c r="C37" s="15">
        <v>400</v>
      </c>
      <c r="D37" s="15">
        <v>554</v>
      </c>
      <c r="E37" s="15">
        <v>582</v>
      </c>
      <c r="F37" s="38">
        <v>600</v>
      </c>
      <c r="G37" s="38">
        <v>600</v>
      </c>
      <c r="H37" s="77"/>
    </row>
    <row r="38" spans="1:14" x14ac:dyDescent="0.35">
      <c r="A38">
        <v>5265</v>
      </c>
      <c r="B38" s="8" t="s">
        <v>34</v>
      </c>
      <c r="C38" s="15">
        <v>207</v>
      </c>
      <c r="D38" s="15">
        <v>222</v>
      </c>
      <c r="E38" s="15">
        <v>192</v>
      </c>
      <c r="F38" s="38">
        <v>192</v>
      </c>
      <c r="G38" s="38">
        <v>192</v>
      </c>
      <c r="H38" s="77"/>
    </row>
    <row r="39" spans="1:14" x14ac:dyDescent="0.35">
      <c r="A39">
        <v>5280</v>
      </c>
      <c r="B39" s="8" t="s">
        <v>35</v>
      </c>
      <c r="C39" s="15">
        <v>300</v>
      </c>
      <c r="D39" s="15">
        <v>300</v>
      </c>
      <c r="E39" s="15">
        <v>400</v>
      </c>
      <c r="F39" s="38">
        <v>400</v>
      </c>
      <c r="G39" s="38">
        <v>400</v>
      </c>
      <c r="H39" s="77"/>
    </row>
    <row r="40" spans="1:14" x14ac:dyDescent="0.35">
      <c r="A40">
        <v>5310</v>
      </c>
      <c r="B40" s="8" t="s">
        <v>36</v>
      </c>
      <c r="C40" s="19">
        <v>500</v>
      </c>
      <c r="D40" s="15">
        <v>450</v>
      </c>
      <c r="E40" s="15">
        <v>500</v>
      </c>
      <c r="F40" s="38">
        <v>450</v>
      </c>
      <c r="G40" s="38">
        <v>450</v>
      </c>
      <c r="H40" s="36">
        <v>450</v>
      </c>
    </row>
    <row r="41" spans="1:14" x14ac:dyDescent="0.35">
      <c r="A41">
        <v>5320</v>
      </c>
      <c r="B41" s="8" t="s">
        <v>37</v>
      </c>
      <c r="C41" s="17">
        <v>750</v>
      </c>
      <c r="D41" s="15">
        <v>750</v>
      </c>
      <c r="E41" s="15">
        <v>1000</v>
      </c>
      <c r="F41" s="38">
        <v>1000</v>
      </c>
      <c r="G41" s="38">
        <v>1000</v>
      </c>
      <c r="H41" s="36">
        <v>1000</v>
      </c>
    </row>
    <row r="42" spans="1:14" x14ac:dyDescent="0.35">
      <c r="A42">
        <v>5330</v>
      </c>
      <c r="B42" s="8" t="s">
        <v>38</v>
      </c>
      <c r="C42" s="19">
        <v>150</v>
      </c>
      <c r="D42" s="15">
        <v>125</v>
      </c>
      <c r="E42" s="15">
        <v>125</v>
      </c>
      <c r="F42" s="38">
        <v>100</v>
      </c>
      <c r="G42" s="38">
        <v>125</v>
      </c>
      <c r="H42" s="36">
        <v>125</v>
      </c>
    </row>
    <row r="43" spans="1:14" x14ac:dyDescent="0.35">
      <c r="A43">
        <v>5340</v>
      </c>
      <c r="B43" s="8" t="s">
        <v>39</v>
      </c>
      <c r="C43" s="19">
        <v>150</v>
      </c>
      <c r="D43" s="15">
        <v>125</v>
      </c>
      <c r="E43" s="15">
        <v>125</v>
      </c>
      <c r="F43" s="38">
        <v>100</v>
      </c>
      <c r="G43" s="38">
        <v>100</v>
      </c>
      <c r="H43" s="36">
        <v>100</v>
      </c>
    </row>
    <row r="44" spans="1:14" x14ac:dyDescent="0.35">
      <c r="A44">
        <v>5350</v>
      </c>
      <c r="B44" s="8" t="s">
        <v>40</v>
      </c>
      <c r="C44" s="19">
        <v>0</v>
      </c>
      <c r="D44" s="15">
        <v>0</v>
      </c>
      <c r="E44" s="15">
        <v>25</v>
      </c>
      <c r="F44" s="38">
        <v>25</v>
      </c>
      <c r="G44" s="38">
        <v>0</v>
      </c>
      <c r="H44" s="34">
        <v>0</v>
      </c>
    </row>
    <row r="45" spans="1:14" x14ac:dyDescent="0.35">
      <c r="A45">
        <v>5360</v>
      </c>
      <c r="B45" s="8" t="s">
        <v>41</v>
      </c>
      <c r="C45" s="19">
        <v>100</v>
      </c>
      <c r="D45" s="15">
        <v>100</v>
      </c>
      <c r="E45" s="15">
        <v>50</v>
      </c>
      <c r="F45" s="38">
        <v>50</v>
      </c>
      <c r="G45" s="38">
        <v>25</v>
      </c>
      <c r="H45" s="36">
        <v>25</v>
      </c>
    </row>
    <row r="46" spans="1:14" x14ac:dyDescent="0.35">
      <c r="A46">
        <v>5380</v>
      </c>
      <c r="B46" s="8" t="s">
        <v>116</v>
      </c>
      <c r="C46" s="19"/>
      <c r="D46" s="15"/>
      <c r="E46" s="15"/>
      <c r="F46" s="38"/>
      <c r="G46" s="38"/>
      <c r="H46" s="36">
        <v>200</v>
      </c>
    </row>
    <row r="47" spans="1:14" x14ac:dyDescent="0.35">
      <c r="A47">
        <v>5400</v>
      </c>
      <c r="B47" s="8" t="s">
        <v>42</v>
      </c>
      <c r="C47" s="19"/>
      <c r="D47" s="15"/>
      <c r="E47" s="15"/>
      <c r="F47" s="38"/>
      <c r="G47" s="38"/>
      <c r="H47" s="36"/>
      <c r="I47" s="71"/>
      <c r="J47" s="71"/>
      <c r="K47" s="71"/>
      <c r="L47" s="71"/>
      <c r="M47" s="71"/>
      <c r="N47" s="71"/>
    </row>
    <row r="48" spans="1:14" x14ac:dyDescent="0.35">
      <c r="A48">
        <v>5405</v>
      </c>
      <c r="B48" s="8" t="s">
        <v>43</v>
      </c>
      <c r="C48" s="19">
        <v>260</v>
      </c>
      <c r="D48" s="15">
        <v>260</v>
      </c>
      <c r="E48" s="15">
        <v>520</v>
      </c>
      <c r="F48" s="38">
        <v>260</v>
      </c>
      <c r="G48" s="38">
        <v>260</v>
      </c>
      <c r="H48" s="36">
        <v>260</v>
      </c>
      <c r="I48" s="71"/>
      <c r="J48" s="71"/>
      <c r="K48" s="71"/>
      <c r="L48" s="71"/>
      <c r="M48" s="71"/>
      <c r="N48" s="71"/>
    </row>
    <row r="49" spans="1:14" x14ac:dyDescent="0.35">
      <c r="A49">
        <v>5410</v>
      </c>
      <c r="B49" s="8" t="s">
        <v>104</v>
      </c>
      <c r="C49" s="19">
        <v>750</v>
      </c>
      <c r="D49" s="15">
        <v>778</v>
      </c>
      <c r="E49" s="15">
        <v>1841</v>
      </c>
      <c r="F49" s="38">
        <v>926</v>
      </c>
      <c r="G49" s="38">
        <v>900</v>
      </c>
      <c r="H49" s="36">
        <v>900</v>
      </c>
      <c r="I49" s="71"/>
      <c r="J49" s="71"/>
      <c r="K49" s="71"/>
      <c r="L49" s="71"/>
      <c r="M49" s="71"/>
      <c r="N49" s="71"/>
    </row>
    <row r="50" spans="1:14" x14ac:dyDescent="0.35">
      <c r="A50">
        <v>5415</v>
      </c>
      <c r="B50" s="8" t="s">
        <v>103</v>
      </c>
      <c r="C50" s="19">
        <v>414</v>
      </c>
      <c r="D50" s="15">
        <v>414</v>
      </c>
      <c r="E50" s="15">
        <v>768</v>
      </c>
      <c r="F50" s="38">
        <v>384</v>
      </c>
      <c r="G50" s="38">
        <v>384</v>
      </c>
      <c r="H50" s="36">
        <v>384</v>
      </c>
      <c r="I50" s="71"/>
      <c r="J50" s="71"/>
      <c r="K50" s="71"/>
      <c r="L50" s="71"/>
      <c r="M50" s="71"/>
      <c r="N50" s="71"/>
    </row>
    <row r="51" spans="1:14" x14ac:dyDescent="0.35">
      <c r="A51">
        <v>5420</v>
      </c>
      <c r="B51" s="8" t="s">
        <v>102</v>
      </c>
      <c r="C51" s="19">
        <v>1124</v>
      </c>
      <c r="D51" s="15">
        <v>1125</v>
      </c>
      <c r="E51" s="15">
        <v>2488</v>
      </c>
      <c r="F51" s="38">
        <v>1028</v>
      </c>
      <c r="G51" s="38">
        <v>1100</v>
      </c>
      <c r="H51" s="36">
        <v>1100</v>
      </c>
      <c r="I51" s="71"/>
      <c r="J51" s="71"/>
      <c r="K51" s="71"/>
      <c r="L51" s="71"/>
      <c r="M51" s="71"/>
      <c r="N51" s="71"/>
    </row>
    <row r="52" spans="1:14" x14ac:dyDescent="0.35">
      <c r="A52">
        <v>5450</v>
      </c>
      <c r="B52" s="8" t="s">
        <v>44</v>
      </c>
      <c r="C52" s="19"/>
      <c r="D52" s="15"/>
      <c r="E52" s="15"/>
      <c r="F52" s="38"/>
      <c r="G52" s="38"/>
      <c r="H52" s="36"/>
      <c r="I52" s="71"/>
      <c r="J52" s="71"/>
      <c r="K52" s="71"/>
      <c r="L52" s="71"/>
      <c r="M52" s="71"/>
      <c r="N52" s="71"/>
    </row>
    <row r="53" spans="1:14" x14ac:dyDescent="0.35">
      <c r="A53">
        <v>5451</v>
      </c>
      <c r="B53" s="8" t="s">
        <v>45</v>
      </c>
      <c r="C53" s="19">
        <v>400</v>
      </c>
      <c r="D53" s="15">
        <v>400</v>
      </c>
      <c r="E53" s="15">
        <v>400</v>
      </c>
      <c r="F53" s="38">
        <v>400</v>
      </c>
      <c r="G53" s="38">
        <v>400</v>
      </c>
      <c r="H53" s="36">
        <v>400</v>
      </c>
    </row>
    <row r="54" spans="1:14" ht="16.5" customHeight="1" x14ac:dyDescent="0.35">
      <c r="A54">
        <v>5452</v>
      </c>
      <c r="B54" s="8" t="s">
        <v>46</v>
      </c>
      <c r="C54" s="19">
        <v>120</v>
      </c>
      <c r="D54" s="15">
        <v>120</v>
      </c>
      <c r="E54" s="15">
        <v>120</v>
      </c>
      <c r="F54" s="38">
        <v>120</v>
      </c>
      <c r="G54" s="38">
        <v>120</v>
      </c>
      <c r="H54" s="36">
        <v>120</v>
      </c>
    </row>
    <row r="55" spans="1:14" x14ac:dyDescent="0.35">
      <c r="A55">
        <v>5453</v>
      </c>
      <c r="B55" s="8" t="s">
        <v>118</v>
      </c>
      <c r="C55" s="19">
        <v>150</v>
      </c>
      <c r="D55" s="15">
        <v>150</v>
      </c>
      <c r="E55" s="15">
        <v>150</v>
      </c>
      <c r="F55" s="38">
        <v>150</v>
      </c>
      <c r="G55" s="38">
        <v>150</v>
      </c>
      <c r="H55" s="36">
        <v>150</v>
      </c>
    </row>
    <row r="56" spans="1:14" x14ac:dyDescent="0.35">
      <c r="A56">
        <v>5454</v>
      </c>
      <c r="B56" s="8" t="s">
        <v>47</v>
      </c>
      <c r="C56" s="19">
        <v>150</v>
      </c>
      <c r="D56" s="15">
        <v>150</v>
      </c>
      <c r="E56" s="15">
        <v>150</v>
      </c>
      <c r="F56" s="38">
        <v>0</v>
      </c>
      <c r="G56" s="38">
        <v>0</v>
      </c>
      <c r="H56" s="36">
        <v>0</v>
      </c>
    </row>
    <row r="57" spans="1:14" x14ac:dyDescent="0.35">
      <c r="A57">
        <v>5460</v>
      </c>
      <c r="B57" s="8" t="s">
        <v>48</v>
      </c>
      <c r="C57" s="19">
        <v>200</v>
      </c>
      <c r="D57" s="15">
        <v>200</v>
      </c>
      <c r="E57" s="15">
        <v>200</v>
      </c>
      <c r="F57" s="38">
        <v>200</v>
      </c>
      <c r="G57" s="38">
        <v>200</v>
      </c>
      <c r="H57" s="36">
        <v>200</v>
      </c>
    </row>
    <row r="58" spans="1:14" x14ac:dyDescent="0.35">
      <c r="A58">
        <v>5480</v>
      </c>
      <c r="B58" s="8" t="s">
        <v>49</v>
      </c>
      <c r="C58" s="19"/>
      <c r="D58" s="15"/>
      <c r="E58" s="15">
        <v>150</v>
      </c>
      <c r="F58" s="38">
        <v>0</v>
      </c>
      <c r="G58" s="38">
        <v>0</v>
      </c>
      <c r="H58" s="36">
        <v>0</v>
      </c>
    </row>
    <row r="59" spans="1:14" x14ac:dyDescent="0.35">
      <c r="A59">
        <v>5500</v>
      </c>
      <c r="B59" s="8" t="s">
        <v>50</v>
      </c>
      <c r="C59" s="19">
        <v>250</v>
      </c>
      <c r="D59" s="15">
        <v>250</v>
      </c>
      <c r="E59" s="15">
        <v>250</v>
      </c>
      <c r="F59" s="38">
        <v>250</v>
      </c>
      <c r="G59" s="38">
        <v>250</v>
      </c>
      <c r="H59" s="36">
        <v>250</v>
      </c>
    </row>
    <row r="60" spans="1:14" x14ac:dyDescent="0.35">
      <c r="A60">
        <v>5505</v>
      </c>
      <c r="B60" s="8" t="s">
        <v>51</v>
      </c>
      <c r="C60" s="19"/>
      <c r="D60" s="15">
        <v>300</v>
      </c>
      <c r="E60" s="15">
        <v>300</v>
      </c>
      <c r="F60" s="38">
        <v>300</v>
      </c>
      <c r="G60" s="38">
        <v>300</v>
      </c>
      <c r="H60" s="36">
        <v>300</v>
      </c>
    </row>
    <row r="61" spans="1:14" ht="21" customHeight="1" x14ac:dyDescent="0.35">
      <c r="A61">
        <v>5510</v>
      </c>
      <c r="B61" s="8" t="s">
        <v>107</v>
      </c>
      <c r="C61" s="19">
        <v>100</v>
      </c>
      <c r="D61" s="15">
        <v>100</v>
      </c>
      <c r="E61" s="15">
        <v>500</v>
      </c>
      <c r="F61" s="38">
        <v>500</v>
      </c>
      <c r="G61" s="38">
        <v>100</v>
      </c>
      <c r="H61" s="36">
        <v>100</v>
      </c>
      <c r="I61" s="76"/>
      <c r="J61" s="2"/>
      <c r="K61" s="2"/>
      <c r="L61" s="2"/>
    </row>
    <row r="62" spans="1:14" x14ac:dyDescent="0.35">
      <c r="A62">
        <v>5600</v>
      </c>
      <c r="B62" s="8" t="s">
        <v>52</v>
      </c>
      <c r="C62" s="15"/>
      <c r="D62" s="15"/>
      <c r="E62" s="15">
        <v>0</v>
      </c>
      <c r="F62" s="38">
        <v>0</v>
      </c>
      <c r="G62" s="38">
        <v>0</v>
      </c>
      <c r="H62" s="36">
        <v>0</v>
      </c>
    </row>
    <row r="63" spans="1:14" x14ac:dyDescent="0.35">
      <c r="A63">
        <v>5610</v>
      </c>
      <c r="B63" s="8" t="s">
        <v>53</v>
      </c>
      <c r="C63" s="19">
        <v>550</v>
      </c>
      <c r="D63" s="15">
        <v>600</v>
      </c>
      <c r="E63" s="15">
        <v>500</v>
      </c>
      <c r="F63" s="38">
        <v>500</v>
      </c>
      <c r="G63" s="38">
        <v>600</v>
      </c>
      <c r="H63" s="36">
        <v>600</v>
      </c>
    </row>
    <row r="64" spans="1:14" x14ac:dyDescent="0.35">
      <c r="A64">
        <v>5620</v>
      </c>
      <c r="B64" s="8" t="s">
        <v>54</v>
      </c>
      <c r="C64" s="19">
        <v>40</v>
      </c>
      <c r="D64" s="15">
        <v>40</v>
      </c>
      <c r="E64" s="15">
        <v>40</v>
      </c>
      <c r="F64" s="38">
        <v>40</v>
      </c>
      <c r="G64" s="38">
        <v>40</v>
      </c>
      <c r="H64" s="36">
        <v>40</v>
      </c>
    </row>
    <row r="65" spans="1:14" x14ac:dyDescent="0.35">
      <c r="A65">
        <v>5630</v>
      </c>
      <c r="B65" s="8" t="s">
        <v>55</v>
      </c>
      <c r="C65" s="19">
        <v>0</v>
      </c>
      <c r="D65" s="15">
        <v>10</v>
      </c>
      <c r="E65" s="15">
        <v>0</v>
      </c>
      <c r="F65" s="38">
        <v>0</v>
      </c>
      <c r="G65" s="38">
        <v>0</v>
      </c>
      <c r="H65" s="36">
        <v>0</v>
      </c>
    </row>
    <row r="66" spans="1:14" x14ac:dyDescent="0.35">
      <c r="A66">
        <v>5715</v>
      </c>
      <c r="B66" s="8" t="s">
        <v>56</v>
      </c>
      <c r="C66" s="19">
        <v>0</v>
      </c>
      <c r="D66" s="15">
        <v>50</v>
      </c>
      <c r="E66" s="15">
        <v>50</v>
      </c>
      <c r="F66" s="38">
        <v>50</v>
      </c>
      <c r="G66" s="38">
        <v>60</v>
      </c>
      <c r="H66" s="36">
        <v>60</v>
      </c>
    </row>
    <row r="67" spans="1:14" x14ac:dyDescent="0.35">
      <c r="A67">
        <v>5735</v>
      </c>
      <c r="B67" s="8" t="s">
        <v>57</v>
      </c>
      <c r="C67" s="15">
        <v>900</v>
      </c>
      <c r="D67" s="15">
        <v>850</v>
      </c>
      <c r="E67" s="15">
        <v>1000</v>
      </c>
      <c r="F67" s="38">
        <v>0</v>
      </c>
      <c r="G67" s="38">
        <v>0</v>
      </c>
      <c r="H67" s="36">
        <v>0</v>
      </c>
      <c r="I67" s="3"/>
      <c r="J67" s="3"/>
      <c r="K67" s="3"/>
      <c r="L67" s="3"/>
      <c r="M67" s="3"/>
      <c r="N67" s="3"/>
    </row>
    <row r="68" spans="1:14" x14ac:dyDescent="0.35">
      <c r="A68">
        <v>5750</v>
      </c>
      <c r="B68" s="8" t="s">
        <v>58</v>
      </c>
      <c r="C68" s="19">
        <v>610</v>
      </c>
      <c r="D68" s="15">
        <v>610</v>
      </c>
      <c r="E68" s="15">
        <v>625</v>
      </c>
      <c r="F68" s="38">
        <v>625</v>
      </c>
      <c r="G68" s="38">
        <v>625</v>
      </c>
      <c r="H68" s="36">
        <v>625</v>
      </c>
    </row>
    <row r="69" spans="1:14" x14ac:dyDescent="0.35">
      <c r="A69">
        <v>5760</v>
      </c>
      <c r="B69" s="8" t="s">
        <v>59</v>
      </c>
      <c r="C69" s="19">
        <v>200</v>
      </c>
      <c r="D69" s="15">
        <v>200</v>
      </c>
      <c r="E69" s="15">
        <v>200</v>
      </c>
      <c r="F69" s="38">
        <v>400</v>
      </c>
      <c r="G69" s="38">
        <v>600</v>
      </c>
      <c r="H69" s="36">
        <v>600</v>
      </c>
    </row>
    <row r="70" spans="1:14" x14ac:dyDescent="0.35">
      <c r="A70">
        <v>5792</v>
      </c>
      <c r="B70" s="8" t="s">
        <v>60</v>
      </c>
      <c r="C70" s="18">
        <v>2000</v>
      </c>
      <c r="D70" s="15">
        <v>200</v>
      </c>
      <c r="E70" s="15">
        <v>200</v>
      </c>
      <c r="F70" s="38">
        <v>275</v>
      </c>
      <c r="G70" s="38">
        <v>275</v>
      </c>
      <c r="H70" s="36">
        <v>275</v>
      </c>
    </row>
    <row r="71" spans="1:14" ht="18" customHeight="1" x14ac:dyDescent="0.35">
      <c r="A71">
        <v>5794</v>
      </c>
      <c r="B71" s="8" t="s">
        <v>61</v>
      </c>
      <c r="C71" s="19">
        <v>750</v>
      </c>
      <c r="D71" s="15">
        <v>750</v>
      </c>
      <c r="E71" s="15">
        <v>1000</v>
      </c>
      <c r="F71" s="38">
        <v>0</v>
      </c>
      <c r="G71" s="38">
        <v>0</v>
      </c>
      <c r="H71" s="36">
        <v>0</v>
      </c>
    </row>
    <row r="72" spans="1:14" x14ac:dyDescent="0.35">
      <c r="B72" s="7" t="s">
        <v>62</v>
      </c>
      <c r="C72" s="24">
        <f>SUM(C18:C71)</f>
        <v>57387</v>
      </c>
      <c r="D72" s="21">
        <f>SUM(D19:D71)</f>
        <v>70497</v>
      </c>
      <c r="E72" s="21">
        <f>SUM(E19:E71)</f>
        <v>58824</v>
      </c>
      <c r="F72" s="39">
        <f>SUM(F19:F71)</f>
        <v>58745</v>
      </c>
      <c r="G72" s="39">
        <f>SUM(G19:G71)</f>
        <v>53226</v>
      </c>
      <c r="H72" s="42">
        <f>SUM(H19:H71)</f>
        <v>53309</v>
      </c>
    </row>
    <row r="73" spans="1:14" x14ac:dyDescent="0.35">
      <c r="B73" s="7" t="s">
        <v>105</v>
      </c>
      <c r="C73" s="25">
        <v>-7662</v>
      </c>
      <c r="D73" s="26">
        <f>D16-D72</f>
        <v>-47</v>
      </c>
      <c r="E73" s="32">
        <v>3476</v>
      </c>
      <c r="F73" s="40">
        <f>(F16-F72)</f>
        <v>-1045</v>
      </c>
      <c r="G73" s="72">
        <f>SUM(G16-G72)</f>
        <v>754</v>
      </c>
      <c r="H73" s="44">
        <f>SUM(H16-H72)</f>
        <v>721</v>
      </c>
    </row>
    <row r="74" spans="1:14" x14ac:dyDescent="0.35">
      <c r="B74" s="1"/>
      <c r="C74" s="1"/>
      <c r="D74" s="1"/>
      <c r="E74" s="1"/>
      <c r="F74" s="5"/>
      <c r="G74" s="36"/>
    </row>
    <row r="75" spans="1:14" x14ac:dyDescent="0.35">
      <c r="B75" s="1"/>
      <c r="C75" s="1"/>
      <c r="D75" s="1"/>
      <c r="E75" s="1"/>
      <c r="F75" s="5"/>
      <c r="G75" s="36"/>
    </row>
    <row r="76" spans="1:14" x14ac:dyDescent="0.35">
      <c r="B76" s="4" t="s">
        <v>106</v>
      </c>
      <c r="C76" s="1"/>
      <c r="D76" s="1"/>
      <c r="E76" s="1"/>
      <c r="F76" s="5"/>
      <c r="G76" s="36"/>
    </row>
    <row r="77" spans="1:14" x14ac:dyDescent="0.35">
      <c r="B77" s="12" t="s">
        <v>111</v>
      </c>
      <c r="C77" s="1"/>
      <c r="D77" s="1"/>
      <c r="E77" s="1"/>
      <c r="F77" s="5"/>
      <c r="G77" s="36"/>
    </row>
    <row r="78" spans="1:14" ht="15.5" x14ac:dyDescent="0.35">
      <c r="B78" s="11"/>
      <c r="C78" s="1"/>
      <c r="D78" s="1"/>
      <c r="E78" s="1"/>
      <c r="F78" s="5"/>
      <c r="G78" s="36"/>
    </row>
    <row r="79" spans="1:14" x14ac:dyDescent="0.35">
      <c r="B79" s="1"/>
      <c r="C79" s="1"/>
      <c r="D79" s="1"/>
      <c r="E79" s="1"/>
      <c r="F79" s="5"/>
      <c r="G79" s="36"/>
    </row>
    <row r="80" spans="1:14" x14ac:dyDescent="0.35">
      <c r="A80" s="33"/>
      <c r="B80" s="34"/>
      <c r="C80" s="1"/>
      <c r="D80" s="1"/>
      <c r="E80" s="1"/>
      <c r="F80" s="13"/>
      <c r="G80" s="74"/>
    </row>
    <row r="81" spans="2:7" x14ac:dyDescent="0.35">
      <c r="B81" s="1"/>
      <c r="C81" s="1"/>
      <c r="D81" s="1"/>
      <c r="E81" s="1"/>
      <c r="F81" s="5"/>
      <c r="G81" s="36"/>
    </row>
    <row r="82" spans="2:7" x14ac:dyDescent="0.35">
      <c r="B82" s="12" t="s">
        <v>108</v>
      </c>
      <c r="C82" s="1"/>
      <c r="D82" s="1"/>
      <c r="E82" s="1"/>
      <c r="F82" s="5"/>
      <c r="G82" s="36"/>
    </row>
    <row r="83" spans="2:7" ht="15.5" x14ac:dyDescent="0.35">
      <c r="B83" s="11"/>
      <c r="C83" s="1"/>
      <c r="D83" s="1"/>
      <c r="E83" s="1"/>
      <c r="F83" s="5"/>
      <c r="G83" s="36"/>
    </row>
    <row r="84" spans="2:7" x14ac:dyDescent="0.35">
      <c r="B84" s="1"/>
      <c r="C84" s="1"/>
      <c r="D84" s="1"/>
      <c r="E84" s="1"/>
      <c r="F84" s="5"/>
      <c r="G84" s="36"/>
    </row>
    <row r="85" spans="2:7" x14ac:dyDescent="0.35">
      <c r="B85" s="1"/>
      <c r="C85" s="1"/>
      <c r="D85" s="1"/>
      <c r="E85" s="1"/>
      <c r="F85" s="5"/>
      <c r="G85" s="36"/>
    </row>
    <row r="86" spans="2:7" x14ac:dyDescent="0.35">
      <c r="B86" s="1"/>
      <c r="C86" s="1"/>
      <c r="D86" s="1"/>
      <c r="E86" s="1"/>
      <c r="F86" s="5"/>
      <c r="G86" s="36"/>
    </row>
  </sheetData>
  <printOptions gridLines="1"/>
  <pageMargins left="0.25" right="0.25" top="0.75" bottom="0.75" header="0.51180555555555496" footer="0.51180555555555496"/>
  <pageSetup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zoomScaleNormal="100" workbookViewId="0">
      <selection activeCell="E23" sqref="E23"/>
    </sheetView>
  </sheetViews>
  <sheetFormatPr defaultColWidth="8.81640625" defaultRowHeight="14.5" x14ac:dyDescent="0.35"/>
  <cols>
    <col min="1" max="1" width="8.81640625" customWidth="1"/>
    <col min="2" max="2" width="28.6328125" customWidth="1"/>
    <col min="3" max="3" width="11.453125"/>
    <col min="4" max="4" width="10.453125" customWidth="1"/>
    <col min="5" max="5" width="11" customWidth="1"/>
    <col min="6" max="7" width="10.453125" style="9" customWidth="1"/>
    <col min="8" max="1026" width="8.81640625" customWidth="1"/>
  </cols>
  <sheetData>
    <row r="1" spans="1:8" ht="18.75" customHeight="1" x14ac:dyDescent="0.35">
      <c r="A1" s="45" t="s">
        <v>0</v>
      </c>
      <c r="B1" s="46" t="s">
        <v>110</v>
      </c>
      <c r="C1" s="47" t="s">
        <v>63</v>
      </c>
      <c r="D1" s="48" t="s">
        <v>64</v>
      </c>
      <c r="E1" s="49" t="s">
        <v>3</v>
      </c>
      <c r="F1" s="50" t="s">
        <v>97</v>
      </c>
      <c r="G1" s="51" t="s">
        <v>113</v>
      </c>
      <c r="H1" s="45"/>
    </row>
    <row r="2" spans="1:8" ht="15.5" x14ac:dyDescent="0.35">
      <c r="A2" s="45"/>
      <c r="B2" s="52" t="s">
        <v>4</v>
      </c>
      <c r="C2" s="53"/>
      <c r="D2" s="53"/>
      <c r="E2" s="54"/>
      <c r="F2" s="55"/>
      <c r="G2" s="56"/>
      <c r="H2" s="45"/>
    </row>
    <row r="3" spans="1:8" x14ac:dyDescent="0.35">
      <c r="A3" s="45"/>
      <c r="B3" s="57" t="s">
        <v>65</v>
      </c>
      <c r="C3" s="58"/>
      <c r="D3" s="58"/>
      <c r="E3" s="59"/>
      <c r="F3" s="55"/>
      <c r="G3" s="56"/>
      <c r="H3" s="45"/>
    </row>
    <row r="4" spans="1:8" x14ac:dyDescent="0.35">
      <c r="A4" s="45">
        <v>400</v>
      </c>
      <c r="B4" s="60" t="s">
        <v>66</v>
      </c>
      <c r="C4" s="61"/>
      <c r="D4" s="61"/>
      <c r="E4" s="59"/>
      <c r="F4" s="55"/>
      <c r="G4" s="56"/>
      <c r="H4" s="45"/>
    </row>
    <row r="5" spans="1:8" x14ac:dyDescent="0.35">
      <c r="A5" s="45">
        <v>401</v>
      </c>
      <c r="B5" s="62" t="s">
        <v>67</v>
      </c>
      <c r="C5" s="65">
        <v>600</v>
      </c>
      <c r="D5" s="65">
        <v>300</v>
      </c>
      <c r="E5" s="66">
        <v>300</v>
      </c>
      <c r="F5" s="66">
        <v>300</v>
      </c>
      <c r="G5" s="63">
        <v>300</v>
      </c>
      <c r="H5" s="45"/>
    </row>
    <row r="6" spans="1:8" x14ac:dyDescent="0.35">
      <c r="A6" s="45">
        <v>402</v>
      </c>
      <c r="B6" s="62" t="s">
        <v>68</v>
      </c>
      <c r="C6" s="65">
        <v>1500</v>
      </c>
      <c r="D6" s="65">
        <v>1600</v>
      </c>
      <c r="E6" s="66">
        <v>1600</v>
      </c>
      <c r="F6" s="66">
        <v>1500</v>
      </c>
      <c r="G6" s="63">
        <v>1400</v>
      </c>
      <c r="H6" s="45"/>
    </row>
    <row r="7" spans="1:8" x14ac:dyDescent="0.35">
      <c r="A7" s="45">
        <v>421</v>
      </c>
      <c r="B7" s="62" t="s">
        <v>69</v>
      </c>
      <c r="C7" s="65">
        <v>400</v>
      </c>
      <c r="D7" s="65">
        <v>400</v>
      </c>
      <c r="E7" s="66">
        <v>400</v>
      </c>
      <c r="F7" s="66">
        <v>300</v>
      </c>
      <c r="G7" s="63">
        <v>200</v>
      </c>
      <c r="H7" s="45"/>
    </row>
    <row r="8" spans="1:8" x14ac:dyDescent="0.35">
      <c r="A8" s="45">
        <v>423</v>
      </c>
      <c r="B8" s="62" t="s">
        <v>70</v>
      </c>
      <c r="C8" s="65"/>
      <c r="D8" s="65">
        <v>100</v>
      </c>
      <c r="E8" s="66">
        <v>100</v>
      </c>
      <c r="F8" s="66">
        <v>100</v>
      </c>
      <c r="G8" s="63">
        <v>100</v>
      </c>
      <c r="H8" s="45"/>
    </row>
    <row r="9" spans="1:8" x14ac:dyDescent="0.35">
      <c r="A9" s="45">
        <v>440</v>
      </c>
      <c r="B9" s="60" t="s">
        <v>71</v>
      </c>
      <c r="C9" s="65"/>
      <c r="D9" s="65"/>
      <c r="E9" s="66"/>
      <c r="F9" s="66"/>
      <c r="G9" s="63"/>
      <c r="H9" s="45"/>
    </row>
    <row r="10" spans="1:8" x14ac:dyDescent="0.35">
      <c r="A10" s="45">
        <v>443</v>
      </c>
      <c r="B10" s="62" t="s">
        <v>72</v>
      </c>
      <c r="C10" s="65">
        <v>2000</v>
      </c>
      <c r="D10" s="65">
        <v>2000</v>
      </c>
      <c r="E10" s="66">
        <v>3500</v>
      </c>
      <c r="F10" s="66">
        <v>1500</v>
      </c>
      <c r="G10" s="63">
        <v>1000</v>
      </c>
      <c r="H10" s="45"/>
    </row>
    <row r="11" spans="1:8" x14ac:dyDescent="0.35">
      <c r="A11" s="45">
        <v>444</v>
      </c>
      <c r="B11" s="62" t="s">
        <v>73</v>
      </c>
      <c r="C11" s="65">
        <v>100</v>
      </c>
      <c r="D11" s="65">
        <v>100</v>
      </c>
      <c r="E11" s="66">
        <v>2000</v>
      </c>
      <c r="F11" s="66">
        <v>750</v>
      </c>
      <c r="G11" s="63">
        <v>1000</v>
      </c>
      <c r="H11" s="45"/>
    </row>
    <row r="12" spans="1:8" x14ac:dyDescent="0.35">
      <c r="A12" s="45">
        <v>445</v>
      </c>
      <c r="B12" s="62" t="s">
        <v>74</v>
      </c>
      <c r="C12" s="65">
        <v>100</v>
      </c>
      <c r="D12" s="65">
        <v>200</v>
      </c>
      <c r="E12" s="66">
        <v>300</v>
      </c>
      <c r="F12" s="66">
        <v>200</v>
      </c>
      <c r="G12" s="63">
        <v>200</v>
      </c>
      <c r="H12" s="45"/>
    </row>
    <row r="13" spans="1:8" x14ac:dyDescent="0.35">
      <c r="A13" s="45"/>
      <c r="B13" s="60" t="s">
        <v>75</v>
      </c>
      <c r="C13" s="65"/>
      <c r="D13" s="65"/>
      <c r="E13" s="66"/>
      <c r="F13" s="66"/>
      <c r="G13" s="63"/>
      <c r="H13" s="45"/>
    </row>
    <row r="14" spans="1:8" x14ac:dyDescent="0.35">
      <c r="A14" s="45">
        <v>450</v>
      </c>
      <c r="B14" s="62" t="s">
        <v>76</v>
      </c>
      <c r="C14" s="65">
        <v>25</v>
      </c>
      <c r="D14" s="65">
        <v>25</v>
      </c>
      <c r="E14" s="66">
        <v>30</v>
      </c>
      <c r="F14" s="66">
        <v>35</v>
      </c>
      <c r="G14" s="63">
        <v>25</v>
      </c>
      <c r="H14" s="45"/>
    </row>
    <row r="15" spans="1:8" x14ac:dyDescent="0.35">
      <c r="A15" s="45">
        <v>451</v>
      </c>
      <c r="B15" s="62" t="s">
        <v>77</v>
      </c>
      <c r="C15" s="65">
        <v>125</v>
      </c>
      <c r="D15" s="65">
        <v>200</v>
      </c>
      <c r="E15" s="66">
        <v>200</v>
      </c>
      <c r="F15" s="66">
        <v>300</v>
      </c>
      <c r="G15" s="63">
        <v>200</v>
      </c>
      <c r="H15" s="45"/>
    </row>
    <row r="16" spans="1:8" x14ac:dyDescent="0.35">
      <c r="A16" s="45">
        <v>460</v>
      </c>
      <c r="B16" s="62" t="s">
        <v>78</v>
      </c>
      <c r="C16" s="65">
        <v>1500</v>
      </c>
      <c r="D16" s="65">
        <v>1500</v>
      </c>
      <c r="E16" s="66">
        <v>1500</v>
      </c>
      <c r="F16" s="66">
        <v>4000</v>
      </c>
      <c r="G16" s="63">
        <v>4000</v>
      </c>
      <c r="H16" s="45"/>
    </row>
    <row r="17" spans="1:8" x14ac:dyDescent="0.35">
      <c r="A17" s="45"/>
      <c r="B17" s="60" t="s">
        <v>79</v>
      </c>
      <c r="C17" s="65">
        <f>SUM(C5:C16)</f>
        <v>6350</v>
      </c>
      <c r="D17" s="65">
        <f>SUM(D5:D16)</f>
        <v>6425</v>
      </c>
      <c r="E17" s="66">
        <f>SUM(E5:E16)</f>
        <v>9930</v>
      </c>
      <c r="F17" s="66">
        <f>SUM(F5:F16)</f>
        <v>8985</v>
      </c>
      <c r="G17" s="63">
        <f>SUM(G5:G16)</f>
        <v>8425</v>
      </c>
      <c r="H17" s="45"/>
    </row>
    <row r="18" spans="1:8" x14ac:dyDescent="0.35">
      <c r="A18" s="45"/>
      <c r="B18" s="60"/>
      <c r="C18" s="65"/>
      <c r="D18" s="65"/>
      <c r="E18" s="66"/>
      <c r="F18" s="66"/>
      <c r="G18" s="63"/>
      <c r="H18" s="45"/>
    </row>
    <row r="19" spans="1:8" x14ac:dyDescent="0.35">
      <c r="A19" s="45"/>
      <c r="B19" s="60" t="s">
        <v>80</v>
      </c>
      <c r="C19" s="65"/>
      <c r="D19" s="65"/>
      <c r="E19" s="66"/>
      <c r="F19" s="66"/>
      <c r="G19" s="63"/>
      <c r="H19" s="45"/>
    </row>
    <row r="20" spans="1:8" x14ac:dyDescent="0.35">
      <c r="A20" s="45">
        <v>500</v>
      </c>
      <c r="B20" s="62" t="s">
        <v>81</v>
      </c>
      <c r="C20" s="65">
        <v>2000</v>
      </c>
      <c r="D20" s="65">
        <v>2200</v>
      </c>
      <c r="E20" s="66">
        <v>3200</v>
      </c>
      <c r="F20" s="66">
        <v>3200</v>
      </c>
      <c r="G20" s="63">
        <v>3200</v>
      </c>
      <c r="H20" s="45"/>
    </row>
    <row r="21" spans="1:8" x14ac:dyDescent="0.35">
      <c r="A21" s="45">
        <v>506</v>
      </c>
      <c r="B21" s="62" t="s">
        <v>82</v>
      </c>
      <c r="C21" s="66">
        <v>250</v>
      </c>
      <c r="D21" s="65">
        <v>450</v>
      </c>
      <c r="E21" s="65">
        <v>400</v>
      </c>
      <c r="F21" s="66">
        <v>500</v>
      </c>
      <c r="G21" s="63">
        <v>500</v>
      </c>
      <c r="H21" s="45"/>
    </row>
    <row r="22" spans="1:8" x14ac:dyDescent="0.35">
      <c r="A22" s="45">
        <v>507</v>
      </c>
      <c r="B22" s="62" t="s">
        <v>114</v>
      </c>
      <c r="C22" s="66"/>
      <c r="D22" s="65"/>
      <c r="E22" s="65"/>
      <c r="F22" s="66"/>
      <c r="G22" s="63"/>
      <c r="H22" s="45"/>
    </row>
    <row r="23" spans="1:8" x14ac:dyDescent="0.35">
      <c r="A23" s="45">
        <v>510</v>
      </c>
      <c r="B23" s="62" t="s">
        <v>83</v>
      </c>
      <c r="C23" s="65">
        <v>350</v>
      </c>
      <c r="D23" s="65">
        <v>350</v>
      </c>
      <c r="E23" s="66">
        <v>300</v>
      </c>
      <c r="F23" s="66">
        <v>250</v>
      </c>
      <c r="G23" s="63">
        <v>250</v>
      </c>
      <c r="H23" s="45"/>
    </row>
    <row r="24" spans="1:8" ht="29" x14ac:dyDescent="0.35">
      <c r="A24" s="45">
        <v>531</v>
      </c>
      <c r="B24" s="62" t="s">
        <v>84</v>
      </c>
      <c r="C24" s="67">
        <v>200</v>
      </c>
      <c r="D24" s="67">
        <v>200</v>
      </c>
      <c r="E24" s="66">
        <v>200</v>
      </c>
      <c r="F24" s="66">
        <v>200</v>
      </c>
      <c r="G24" s="63">
        <v>200</v>
      </c>
      <c r="H24" s="45"/>
    </row>
    <row r="25" spans="1:8" x14ac:dyDescent="0.35">
      <c r="A25" s="45"/>
      <c r="B25" s="62"/>
      <c r="C25" s="66"/>
      <c r="D25" s="65"/>
      <c r="E25" s="65"/>
      <c r="F25" s="66"/>
      <c r="G25" s="63"/>
      <c r="H25" s="45"/>
    </row>
    <row r="26" spans="1:8" x14ac:dyDescent="0.35">
      <c r="A26" s="45">
        <v>550</v>
      </c>
      <c r="B26" s="62" t="s">
        <v>85</v>
      </c>
      <c r="C26" s="65">
        <v>50</v>
      </c>
      <c r="D26" s="65">
        <v>75</v>
      </c>
      <c r="E26" s="66">
        <v>75</v>
      </c>
      <c r="F26" s="66">
        <v>150</v>
      </c>
      <c r="G26" s="63">
        <v>150</v>
      </c>
      <c r="H26" s="45"/>
    </row>
    <row r="27" spans="1:8" x14ac:dyDescent="0.35">
      <c r="A27" s="45">
        <v>560</v>
      </c>
      <c r="B27" s="60" t="s">
        <v>86</v>
      </c>
      <c r="C27" s="66"/>
      <c r="D27" s="65"/>
      <c r="E27" s="65"/>
      <c r="F27" s="66"/>
      <c r="G27" s="63"/>
      <c r="H27" s="45"/>
    </row>
    <row r="28" spans="1:8" x14ac:dyDescent="0.35">
      <c r="A28" s="45">
        <v>561</v>
      </c>
      <c r="B28" s="62" t="s">
        <v>87</v>
      </c>
      <c r="C28" s="65">
        <v>0</v>
      </c>
      <c r="D28" s="65">
        <v>0</v>
      </c>
      <c r="E28" s="66">
        <v>0</v>
      </c>
      <c r="F28" s="66">
        <v>0</v>
      </c>
      <c r="G28" s="63">
        <v>0</v>
      </c>
      <c r="H28" s="45"/>
    </row>
    <row r="29" spans="1:8" x14ac:dyDescent="0.35">
      <c r="A29" s="45">
        <v>562</v>
      </c>
      <c r="B29" s="62" t="s">
        <v>88</v>
      </c>
      <c r="C29" s="65">
        <v>40</v>
      </c>
      <c r="D29" s="65">
        <v>40</v>
      </c>
      <c r="E29" s="66">
        <v>40</v>
      </c>
      <c r="F29" s="66">
        <v>40</v>
      </c>
      <c r="G29" s="63">
        <v>40</v>
      </c>
      <c r="H29" s="45"/>
    </row>
    <row r="30" spans="1:8" x14ac:dyDescent="0.35">
      <c r="A30" s="45">
        <v>563</v>
      </c>
      <c r="B30" s="62" t="s">
        <v>89</v>
      </c>
      <c r="C30" s="65">
        <v>375</v>
      </c>
      <c r="D30" s="65">
        <v>375</v>
      </c>
      <c r="E30" s="66">
        <v>100</v>
      </c>
      <c r="F30" s="66">
        <v>0</v>
      </c>
      <c r="G30" s="63">
        <v>0</v>
      </c>
      <c r="H30" s="45"/>
    </row>
    <row r="31" spans="1:8" x14ac:dyDescent="0.35">
      <c r="A31" s="45">
        <v>571</v>
      </c>
      <c r="B31" s="62" t="s">
        <v>90</v>
      </c>
      <c r="C31" s="65">
        <v>25</v>
      </c>
      <c r="D31" s="65">
        <v>25</v>
      </c>
      <c r="E31" s="66">
        <v>25</v>
      </c>
      <c r="F31" s="66">
        <v>25</v>
      </c>
      <c r="G31" s="63">
        <v>50</v>
      </c>
      <c r="H31" s="45"/>
    </row>
    <row r="32" spans="1:8" x14ac:dyDescent="0.35">
      <c r="A32" s="45">
        <v>572</v>
      </c>
      <c r="B32" s="62" t="s">
        <v>91</v>
      </c>
      <c r="C32" s="65"/>
      <c r="D32" s="65">
        <v>10</v>
      </c>
      <c r="E32" s="66">
        <v>15</v>
      </c>
      <c r="F32" s="66">
        <v>15</v>
      </c>
      <c r="G32" s="63">
        <v>15</v>
      </c>
      <c r="H32" s="45"/>
    </row>
    <row r="33" spans="1:8" x14ac:dyDescent="0.35">
      <c r="A33" s="45">
        <v>573</v>
      </c>
      <c r="B33" s="62" t="s">
        <v>92</v>
      </c>
      <c r="C33" s="66"/>
      <c r="D33" s="65">
        <v>10</v>
      </c>
      <c r="E33" s="65">
        <v>10</v>
      </c>
      <c r="F33" s="66">
        <v>10</v>
      </c>
      <c r="G33" s="63">
        <v>10</v>
      </c>
      <c r="H33" s="45"/>
    </row>
    <row r="34" spans="1:8" ht="15.75" customHeight="1" x14ac:dyDescent="0.35">
      <c r="A34" s="45">
        <v>574</v>
      </c>
      <c r="B34" s="62" t="s">
        <v>93</v>
      </c>
      <c r="C34" s="65">
        <v>50</v>
      </c>
      <c r="D34" s="65">
        <v>50</v>
      </c>
      <c r="E34" s="66">
        <v>0</v>
      </c>
      <c r="F34" s="66">
        <v>0</v>
      </c>
      <c r="G34" s="63">
        <v>0</v>
      </c>
      <c r="H34" s="45"/>
    </row>
    <row r="35" spans="1:8" x14ac:dyDescent="0.35">
      <c r="A35" s="45">
        <v>580</v>
      </c>
      <c r="B35" s="62" t="s">
        <v>94</v>
      </c>
      <c r="C35" s="65">
        <v>1100</v>
      </c>
      <c r="D35" s="65">
        <v>1200</v>
      </c>
      <c r="E35" s="66">
        <v>1400</v>
      </c>
      <c r="F35" s="66">
        <v>2500</v>
      </c>
      <c r="G35" s="63">
        <v>4000</v>
      </c>
      <c r="H35" s="45"/>
    </row>
    <row r="36" spans="1:8" x14ac:dyDescent="0.35">
      <c r="A36" s="45">
        <v>620</v>
      </c>
      <c r="B36" s="62" t="s">
        <v>95</v>
      </c>
      <c r="C36" s="65">
        <v>0</v>
      </c>
      <c r="D36" s="65">
        <v>0</v>
      </c>
      <c r="E36" s="66">
        <v>0</v>
      </c>
      <c r="F36" s="66">
        <v>0</v>
      </c>
      <c r="G36" s="63">
        <v>0</v>
      </c>
      <c r="H36" s="45"/>
    </row>
    <row r="37" spans="1:8" x14ac:dyDescent="0.35">
      <c r="A37" s="45"/>
      <c r="B37" s="64" t="s">
        <v>96</v>
      </c>
      <c r="C37" s="65">
        <f>SUM(C20:C36)</f>
        <v>4440</v>
      </c>
      <c r="D37" s="65">
        <f>SUM(D20:D36)</f>
        <v>4985</v>
      </c>
      <c r="E37" s="66">
        <f>SUM(E20:E36)</f>
        <v>5765</v>
      </c>
      <c r="F37" s="66">
        <f>SUM(F20:F36)</f>
        <v>6890</v>
      </c>
      <c r="G37" s="63">
        <f>SUM(G20:G36)</f>
        <v>8415</v>
      </c>
      <c r="H37" s="45"/>
    </row>
    <row r="38" spans="1:8" x14ac:dyDescent="0.35">
      <c r="A38" s="45"/>
      <c r="B38" s="10" t="s">
        <v>105</v>
      </c>
      <c r="C38" s="68">
        <f>SUM(C17-C37)</f>
        <v>1910</v>
      </c>
      <c r="D38" s="69">
        <v>1440</v>
      </c>
      <c r="E38" s="68">
        <v>5165</v>
      </c>
      <c r="F38" s="68">
        <f>F17-F37</f>
        <v>2095</v>
      </c>
      <c r="G38" s="70">
        <f>SUM(G17-G37)</f>
        <v>10</v>
      </c>
      <c r="H38" s="45"/>
    </row>
  </sheetData>
  <printOptions gridLines="1"/>
  <pageMargins left="0.5" right="0.5" top="0.5" bottom="0.5" header="0.51180555555555496" footer="0.51180555555555496"/>
  <pageSetup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KSAND</vt:lpstr>
      <vt:lpstr>KSANDF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Margo</dc:creator>
  <dc:description/>
  <cp:lastModifiedBy>Gretchen Stroberg</cp:lastModifiedBy>
  <cp:revision>0</cp:revision>
  <cp:lastPrinted>2020-05-11T03:57:38Z</cp:lastPrinted>
  <dcterms:created xsi:type="dcterms:W3CDTF">2016-03-01T00:08:40Z</dcterms:created>
  <dcterms:modified xsi:type="dcterms:W3CDTF">2021-03-31T04:39:31Z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